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Admin\AppData\Local\Temp\VNPT Plugin\d16f44d4-5370-41dc-bfc2-b48651ba18fd\"/>
    </mc:Choice>
  </mc:AlternateContent>
  <xr:revisionPtr revIDLastSave="0" documentId="13_ncr:1_{49CB9E1E-01C8-4439-9033-B4E6FCECB8F5}" xr6:coauthVersionLast="47" xr6:coauthVersionMax="47" xr10:uidLastSave="{00000000-0000-0000-0000-000000000000}"/>
  <bookViews>
    <workbookView xWindow="-110" yWindow="-110" windowWidth="19420" windowHeight="10300" xr2:uid="{00000000-000D-0000-FFFF-FFFF00000000}"/>
  </bookViews>
  <sheets>
    <sheet name="Mầm non" sheetId="1" r:id="rId1"/>
    <sheet name="Tiểu học" sheetId="2" r:id="rId2"/>
    <sheet name="THC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2" l="1"/>
  <c r="G10" i="2"/>
  <c r="G11" i="2"/>
  <c r="R16" i="1"/>
  <c r="Q16" i="1"/>
  <c r="D16" i="1" s="1"/>
  <c r="M16" i="1"/>
  <c r="I16" i="1"/>
  <c r="R15" i="1"/>
  <c r="Q15" i="1"/>
  <c r="D15" i="1" s="1"/>
  <c r="M15" i="1"/>
  <c r="I15" i="1"/>
  <c r="R14" i="1"/>
  <c r="Q14" i="1"/>
  <c r="D14" i="1" s="1"/>
  <c r="I14" i="1"/>
  <c r="R13" i="1"/>
  <c r="Q13" i="1"/>
  <c r="D13" i="1" s="1"/>
  <c r="M13" i="1"/>
  <c r="I13" i="1"/>
  <c r="R12" i="1"/>
  <c r="Q12" i="1"/>
  <c r="M12" i="1"/>
  <c r="I12" i="1"/>
  <c r="Y11" i="1"/>
  <c r="X11" i="1"/>
  <c r="W11" i="1"/>
  <c r="V11" i="1"/>
  <c r="U11" i="1"/>
  <c r="T11" i="1"/>
  <c r="P11" i="1"/>
  <c r="O11" i="1"/>
  <c r="N11" i="1"/>
  <c r="K11" i="1"/>
  <c r="J11" i="1"/>
  <c r="G11" i="1"/>
  <c r="F11" i="1"/>
  <c r="E15" i="1" l="1"/>
  <c r="E12" i="1"/>
  <c r="I11" i="1"/>
  <c r="L11" i="1" s="1"/>
  <c r="E16" i="1"/>
  <c r="E13" i="1"/>
  <c r="Q11" i="1"/>
  <c r="R11" i="1"/>
  <c r="L15" i="1"/>
  <c r="D12" i="1"/>
  <c r="D11" i="1" s="1"/>
  <c r="E14" i="1"/>
  <c r="M11" i="1"/>
  <c r="L13" i="1"/>
  <c r="E11" i="1" l="1"/>
  <c r="F12" i="2"/>
  <c r="H12" i="2"/>
  <c r="I12" i="2"/>
  <c r="J12" i="2"/>
  <c r="K12" i="2"/>
  <c r="L12" i="2"/>
  <c r="M12" i="2"/>
  <c r="N12" i="2"/>
  <c r="O12" i="2"/>
  <c r="P12" i="2"/>
  <c r="Q12" i="2"/>
  <c r="R12" i="2"/>
  <c r="S12" i="2"/>
  <c r="E12" i="2"/>
  <c r="G12" i="2" l="1"/>
  <c r="E8" i="2"/>
  <c r="E15" i="2" s="1"/>
  <c r="F8" i="2"/>
  <c r="H8" i="2"/>
  <c r="H15" i="2" s="1"/>
  <c r="I8" i="2"/>
  <c r="I15" i="2" s="1"/>
  <c r="J8" i="2"/>
  <c r="J15" i="2" s="1"/>
  <c r="K8" i="2"/>
  <c r="K15" i="2" s="1"/>
  <c r="L8" i="2"/>
  <c r="L15" i="2" s="1"/>
  <c r="M8" i="2"/>
  <c r="M15" i="2" s="1"/>
  <c r="N8" i="2"/>
  <c r="N15" i="2" s="1"/>
  <c r="O8" i="2"/>
  <c r="O15" i="2" s="1"/>
  <c r="P8" i="2"/>
  <c r="P15" i="2" s="1"/>
  <c r="Q8" i="2"/>
  <c r="Q15" i="2" s="1"/>
  <c r="R8" i="2"/>
  <c r="R15" i="2" s="1"/>
  <c r="S8" i="2"/>
  <c r="S15" i="2" s="1"/>
  <c r="F15" i="2" l="1"/>
  <c r="G15" i="2" s="1"/>
  <c r="G8" i="2"/>
</calcChain>
</file>

<file path=xl/sharedStrings.xml><?xml version="1.0" encoding="utf-8"?>
<sst xmlns="http://schemas.openxmlformats.org/spreadsheetml/2006/main" count="135" uniqueCount="75">
  <si>
    <t>TT</t>
  </si>
  <si>
    <t>Trường</t>
  </si>
  <si>
    <t>Kế hoạch năm học 2026-2027</t>
  </si>
  <si>
    <t>Trẻ em Nhà trẻ</t>
  </si>
  <si>
    <t>Trẻ em Mẫu giáo (Bao gồm trẻ 3, 4, 5 tuổi)</t>
  </si>
  <si>
    <t>Tổng số trẻ 0-36 tháng tuổi trên địa bàn</t>
  </si>
  <si>
    <t>Trong đó Tổng số trẻ từ 3 tháng - 36 tháng tuổi trên địa bàn</t>
  </si>
  <si>
    <t>Huy động</t>
  </si>
  <si>
    <t>Trẻ 3, 4, 5 tuổi theo dân số độ tuổi có trên địa bàn</t>
  </si>
  <si>
    <t>Huy động trẻ mẫu giáo</t>
  </si>
  <si>
    <t>Nhóm</t>
  </si>
  <si>
    <t>Số trẻ</t>
  </si>
  <si>
    <t>Chia ra</t>
  </si>
  <si>
    <t>Tỷ lệ</t>
  </si>
  <si>
    <t>Tổng số trẻ 3, 4, 5 tuổi</t>
  </si>
  <si>
    <t>3 tuổi</t>
  </si>
  <si>
    <t>4 tuổi</t>
  </si>
  <si>
    <t>5 tuổi</t>
  </si>
  <si>
    <t>Tổng số 3 - 5 tuổi</t>
  </si>
  <si>
    <t>Trẻ nhà trẻ dưới 24 tháng tuổi đi học</t>
  </si>
  <si>
    <t>Trẻ nhà trẻ 24 - 36 tháng tuổi đi học</t>
  </si>
  <si>
    <t>Lớp</t>
  </si>
  <si>
    <t>Trường Mầm non Phủ Thông</t>
  </si>
  <si>
    <t>CHỈ TIÊU PHÁT TRIỂN GIÁO DỤC TIỂU HỌC NĂM HỌC 2026 - 2027</t>
  </si>
  <si>
    <t>Dự kiến kế hoạch công nhận trường chuẩn Quốc gia</t>
  </si>
  <si>
    <t>Tổng số</t>
  </si>
  <si>
    <t>Lớp 2</t>
  </si>
  <si>
    <t>Lớp 3</t>
  </si>
  <si>
    <t>Lớp 4</t>
  </si>
  <si>
    <t>Lớp 5</t>
  </si>
  <si>
    <t>HS khuyết tật học hòa nhập</t>
  </si>
  <si>
    <t>Năm</t>
  </si>
  <si>
    <t>Mức đạt dự kiến</t>
  </si>
  <si>
    <t>Học sinh</t>
  </si>
  <si>
    <t>Tỷ lệ HS/lớp</t>
  </si>
  <si>
    <t>Tuyển mới</t>
  </si>
  <si>
    <t>Trường Tiểu học Phủ Thông</t>
  </si>
  <si>
    <t>Trường TH&amp;THCS Vi Hương (cấp tiểu học)</t>
  </si>
  <si>
    <t>CHỈ TIÊU PHÁT TRIỂN GIÁO DỤC TRUNG HỌC CƠ SỞ NĂM HỌC 2026 - 2027</t>
  </si>
  <si>
    <t>Lớp 6</t>
  </si>
  <si>
    <t>Lớp 7</t>
  </si>
  <si>
    <t>Lớp 8</t>
  </si>
  <si>
    <t>Lớp 9</t>
  </si>
  <si>
    <t>Học 2 buổi/ngày</t>
  </si>
  <si>
    <t>Dự kiến mức đạt</t>
  </si>
  <si>
    <t>HS</t>
  </si>
  <si>
    <t>Trường TH&amp;THCS Vi Hương</t>
  </si>
  <si>
    <t>Trụ sở chính</t>
  </si>
  <si>
    <t>Phân hiệu 1 (Tân Tú)</t>
  </si>
  <si>
    <t>Phân hiệu 2 (Lục Bình)</t>
  </si>
  <si>
    <t>Phân hiệu 3 (Vi Hương)</t>
  </si>
  <si>
    <t>-</t>
  </si>
  <si>
    <t>2</t>
  </si>
  <si>
    <t>Trường chính</t>
  </si>
  <si>
    <t>Phân hiệu 1</t>
  </si>
  <si>
    <t>Dự kiến kế hoạch công nhận chuẩn quốc gia</t>
  </si>
  <si>
    <t>Tổng cộng (1+2)</t>
  </si>
  <si>
    <t>Điểm trường số 1</t>
  </si>
  <si>
    <t>Tổng số nhóm/lớp</t>
  </si>
  <si>
    <t>Tổng số học sinh</t>
  </si>
  <si>
    <t>Điểm trường 1</t>
  </si>
  <si>
    <t>Phân hiệu 1 (Tân Tiến)</t>
  </si>
  <si>
    <t xml:space="preserve">Trường chính </t>
  </si>
  <si>
    <t>Phân hiệu 1 (Lục Bình)</t>
  </si>
  <si>
    <t>Phụ lục 1</t>
  </si>
  <si>
    <t>Phụ lục 2</t>
  </si>
  <si>
    <t>Phụ lục 3</t>
  </si>
  <si>
    <t>Ghi chú:</t>
  </si>
  <si>
    <t>(1) Số trẻ trong độ tuổi có trên địa bàn được xác định theo số liệu điều tra phổ cập giáo dục tại thời điểm rà soát, bao gồm cả trẻ đăng ký thường trú tại xã nhưng hiện theo cha mẹ sinh sống, học tập ngoài địa bàn.</t>
  </si>
  <si>
    <t>(2) Tỷ lệ huy động trẻ mẫu giáo từ 3–5 tuổi được tính trên số trẻ thực tế có mặt, thuộc diện huy động tại địa phương; năm học 2026–2027 huy động 387/387 trẻ, đạt 100%, trong đó trẻ 5 tuổi 154/154 trẻ, đạt 100%.</t>
  </si>
  <si>
    <t>Lớp 1</t>
  </si>
  <si>
    <t>(3) Đối với trẻ từ 0–2 tuổi, đã huy động 186/338 trẻ, đạt 55,03%, cao hơn mức yêu cầu tối thiểu 40% theo quy định tại văn bản số 4611/GDĐT-GDMN-GDTH ngày 22/8/2026 của Sở Giáo dục và Đào tạo</t>
  </si>
  <si>
    <t>(Kèm theo Nghị quyết số  39/NQ-HĐND ngày  06 tháng 10 năm 2026 của Hội đồng nhân dân xã Phủ Thông)</t>
  </si>
  <si>
    <t>(Kèm theo Nghị quyết số  39/NQ-HĐND ngày 06 tháng 10 năm 2026 của Hội đồng nhân dân xã Phủ Thông)</t>
  </si>
  <si>
    <t>CHỈ TIÊU PHÁT TRIỂN GIÁO DỤC MẦM NON NĂM HỌC 2026 - 2027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</si>
</sst>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Carlito"/>
    </font>
    <font>
      <b/>
      <sz val="14"/>
      <name val="Times New Roman"/>
      <family val="1"/>
    </font>
    <font>
      <i/>
      <sz val="11"/>
      <name val="Times New Roman"/>
      <family val="1"/>
    </font>
    <font>
      <b/>
      <sz val="10"/>
      <name val="Times New Roman"/>
      <family val="1"/>
    </font>
    <font>
      <sz val="10"/>
      <name val="Times New Roman"/>
      <family val="1"/>
    </font>
    <font>
      <sz val="9"/>
      <name val="Times New Roman"/>
      <family val="1"/>
    </font>
    <font>
      <sz val="11"/>
      <name val="Times New Roman"/>
      <family val="1"/>
    </font>
    <font>
      <b/>
      <sz val="10"/>
      <name val="Times New Roman"/>
      <family val="1"/>
      <charset val="163"/>
    </font>
    <font>
      <sz val="10"/>
      <name val="Times New Roman"/>
      <family val="1"/>
      <charset val="163"/>
    </font>
    <font>
      <sz val="11"/>
      <name val="Carlito"/>
      <charset val="163"/>
    </font>
    <font>
      <b/>
      <sz val="11"/>
      <name val="Times New Roman"/>
      <family val="1"/>
    </font>
    <font>
      <b/>
      <sz val="12"/>
      <name val="Times New Roman"/>
      <family val="1"/>
      <charset val="163"/>
    </font>
    <font>
      <sz val="12"/>
      <name val="Times New Roman"/>
      <family val="1"/>
      <charset val="163"/>
    </font>
    <font>
      <sz val="12"/>
      <name val="Carlito"/>
      <charset val="163"/>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53">
    <xf numFmtId="0" fontId="0" fillId="0" borderId="0" xfId="0"/>
    <xf numFmtId="0" fontId="0" fillId="0" borderId="0" xfId="0"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49" fontId="4"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0" fontId="4" fillId="0" borderId="2" xfId="0" applyFont="1" applyBorder="1" applyAlignment="1">
      <alignment horizontal="center" vertical="center" wrapText="1"/>
    </xf>
    <xf numFmtId="0" fontId="6" fillId="0" borderId="0" xfId="0" applyFont="1" applyAlignment="1">
      <alignment horizontal="center" vertical="center"/>
    </xf>
    <xf numFmtId="0" fontId="3" fillId="0" borderId="4"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8" fillId="0" borderId="1" xfId="0" applyFont="1" applyBorder="1" applyAlignment="1">
      <alignment horizontal="left" vertical="center" wrapText="1"/>
    </xf>
    <xf numFmtId="0" fontId="9" fillId="0" borderId="0" xfId="0" applyFont="1"/>
    <xf numFmtId="0" fontId="8" fillId="0" borderId="1" xfId="0" applyFont="1" applyBorder="1" applyAlignment="1">
      <alignment horizontal="center" vertical="center" wrapText="1"/>
    </xf>
    <xf numFmtId="0" fontId="0" fillId="0" borderId="1" xfId="0" applyBorder="1"/>
    <xf numFmtId="0" fontId="9" fillId="0" borderId="1" xfId="0" applyFont="1" applyBorder="1"/>
    <xf numFmtId="0" fontId="3" fillId="0" borderId="1" xfId="0" applyFont="1" applyBorder="1" applyAlignment="1">
      <alignment horizontal="center" vertical="center"/>
    </xf>
    <xf numFmtId="0" fontId="12" fillId="0" borderId="0" xfId="0" applyFont="1"/>
    <xf numFmtId="0" fontId="13" fillId="0" borderId="0" xfId="0" applyFont="1"/>
    <xf numFmtId="0" fontId="12" fillId="0" borderId="0" xfId="0" applyFont="1" applyAlignment="1">
      <alignment vertical="center"/>
    </xf>
    <xf numFmtId="0" fontId="12" fillId="0" borderId="0" xfId="0" applyFont="1" applyAlignment="1">
      <alignment horizontal="left" wrapText="1"/>
    </xf>
    <xf numFmtId="0" fontId="11" fillId="0" borderId="0" xfId="0" applyFont="1" applyAlignment="1">
      <alignment horizontal="left" vertical="center"/>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49" fontId="7" fillId="0" borderId="11" xfId="0" applyNumberFormat="1" applyFont="1" applyBorder="1" applyAlignment="1">
      <alignment horizontal="center" vertical="center" wrapText="1"/>
    </xf>
    <xf numFmtId="49" fontId="7" fillId="0" borderId="12" xfId="0" applyNumberFormat="1"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10" fillId="0" borderId="0" xfId="0" applyFont="1" applyAlignment="1">
      <alignment horizontal="center"/>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tabSelected="1" zoomScaleNormal="100" workbookViewId="0">
      <selection activeCell="K9" sqref="K9:K10"/>
    </sheetView>
  </sheetViews>
  <sheetFormatPr defaultColWidth="8.83203125" defaultRowHeight="27.75" customHeight="1"/>
  <cols>
    <col min="1" max="1" width="5" customWidth="1"/>
    <col min="2" max="2" width="18" customWidth="1"/>
    <col min="3" max="3" width="13.5" customWidth="1"/>
    <col min="4" max="4" width="8" customWidth="1"/>
    <col min="5" max="5" width="6.33203125" customWidth="1"/>
    <col min="6" max="6" width="8.58203125" customWidth="1"/>
    <col min="7" max="7" width="9.33203125" customWidth="1"/>
    <col min="8" max="8" width="5.83203125" customWidth="1"/>
    <col min="9" max="9" width="5.08203125" customWidth="1"/>
    <col min="10" max="10" width="9.08203125" customWidth="1"/>
    <col min="11" max="11" width="8.83203125" customWidth="1"/>
    <col min="12" max="12" width="5.5" customWidth="1"/>
    <col min="13" max="13" width="6.33203125" customWidth="1"/>
    <col min="14" max="14" width="5.83203125" customWidth="1"/>
    <col min="15" max="15" width="5.58203125" customWidth="1"/>
    <col min="16" max="16" width="5.83203125" customWidth="1"/>
    <col min="17" max="17" width="5.58203125" customWidth="1"/>
    <col min="18" max="18" width="6.58203125" customWidth="1"/>
    <col min="19" max="19" width="6" customWidth="1"/>
    <col min="20" max="20" width="5.58203125" customWidth="1"/>
    <col min="21" max="21" width="6.5" customWidth="1"/>
    <col min="22" max="22" width="5.83203125" customWidth="1"/>
    <col min="23" max="24" width="5.5" customWidth="1"/>
    <col min="25" max="25" width="6.08203125" customWidth="1"/>
    <col min="26" max="26" width="5.33203125" customWidth="1"/>
    <col min="27" max="27" width="5.5" customWidth="1"/>
    <col min="28" max="28" width="6.33203125" customWidth="1"/>
  </cols>
  <sheetData>
    <row r="1" spans="1:28" ht="27.75" customHeight="1">
      <c r="A1" s="51" t="s">
        <v>64</v>
      </c>
      <c r="B1" s="51"/>
      <c r="C1" s="51"/>
      <c r="D1" s="51"/>
      <c r="E1" s="51"/>
      <c r="F1" s="51"/>
      <c r="G1" s="51"/>
      <c r="H1" s="51"/>
      <c r="I1" s="51"/>
      <c r="J1" s="51"/>
      <c r="K1" s="51"/>
      <c r="L1" s="51"/>
      <c r="M1" s="51"/>
      <c r="N1" s="51"/>
      <c r="O1" s="51"/>
      <c r="P1" s="51"/>
      <c r="Q1" s="51"/>
      <c r="R1" s="51"/>
      <c r="S1" s="51"/>
      <c r="T1" s="51"/>
      <c r="U1" s="51"/>
      <c r="V1" s="51"/>
      <c r="W1" s="51"/>
      <c r="X1" s="51"/>
      <c r="Y1" s="51"/>
      <c r="Z1" s="51"/>
      <c r="AA1" s="51"/>
      <c r="AB1" s="51"/>
    </row>
    <row r="2" spans="1:28" ht="24" customHeight="1">
      <c r="A2" s="49" t="s">
        <v>74</v>
      </c>
      <c r="B2" s="49"/>
      <c r="C2" s="49"/>
      <c r="D2" s="49"/>
      <c r="E2" s="49"/>
      <c r="F2" s="49"/>
      <c r="G2" s="49"/>
      <c r="H2" s="49"/>
      <c r="I2" s="49"/>
      <c r="J2" s="49"/>
      <c r="K2" s="49"/>
      <c r="L2" s="49"/>
      <c r="M2" s="49"/>
      <c r="N2" s="49"/>
      <c r="O2" s="49"/>
      <c r="P2" s="49"/>
      <c r="Q2" s="49"/>
      <c r="R2" s="49"/>
      <c r="S2" s="49"/>
      <c r="T2" s="49"/>
      <c r="U2" s="49"/>
      <c r="V2" s="49"/>
      <c r="W2" s="49"/>
      <c r="X2" s="49"/>
      <c r="Y2" s="49"/>
      <c r="Z2" s="49"/>
      <c r="AA2" s="49"/>
      <c r="AB2" s="49"/>
    </row>
    <row r="3" spans="1:28" ht="24" customHeight="1">
      <c r="A3" s="50" t="s">
        <v>72</v>
      </c>
      <c r="B3" s="50"/>
      <c r="C3" s="50"/>
      <c r="D3" s="50"/>
      <c r="E3" s="50"/>
      <c r="F3" s="50"/>
      <c r="G3" s="50"/>
      <c r="H3" s="50"/>
      <c r="I3" s="50"/>
      <c r="J3" s="50"/>
      <c r="K3" s="50"/>
      <c r="L3" s="50"/>
      <c r="M3" s="50"/>
      <c r="N3" s="50"/>
      <c r="O3" s="50"/>
      <c r="P3" s="50"/>
      <c r="Q3" s="50"/>
      <c r="R3" s="50"/>
      <c r="S3" s="50"/>
      <c r="T3" s="50"/>
      <c r="U3" s="50"/>
      <c r="V3" s="50"/>
      <c r="W3" s="50"/>
      <c r="X3" s="50"/>
      <c r="Y3" s="50"/>
      <c r="Z3" s="50"/>
      <c r="AA3" s="50"/>
      <c r="AB3" s="50"/>
    </row>
    <row r="4" spans="1:28" ht="11.25" customHeight="1">
      <c r="A4" s="1"/>
      <c r="B4" s="1"/>
      <c r="C4" s="1"/>
      <c r="D4" s="1"/>
      <c r="E4" s="1"/>
      <c r="F4" s="1"/>
      <c r="G4" s="1"/>
      <c r="H4" s="1"/>
      <c r="I4" s="1"/>
      <c r="J4" s="1"/>
      <c r="K4" s="1"/>
      <c r="L4" s="1"/>
      <c r="M4" s="1"/>
      <c r="N4" s="1"/>
      <c r="O4" s="1"/>
      <c r="P4" s="1"/>
      <c r="Q4" s="1"/>
      <c r="R4" s="1"/>
      <c r="S4" s="1"/>
      <c r="T4" s="1"/>
      <c r="U4" s="1"/>
      <c r="V4" s="1"/>
      <c r="W4" s="1"/>
      <c r="X4" s="1"/>
      <c r="Y4" s="1"/>
      <c r="Z4" s="1"/>
    </row>
    <row r="5" spans="1:28" ht="27.75" customHeight="1">
      <c r="A5" s="32" t="s">
        <v>0</v>
      </c>
      <c r="B5" s="33" t="s">
        <v>1</v>
      </c>
      <c r="C5" s="34"/>
      <c r="D5" s="26" t="s">
        <v>2</v>
      </c>
      <c r="E5" s="27"/>
      <c r="F5" s="27"/>
      <c r="G5" s="27"/>
      <c r="H5" s="27"/>
      <c r="I5" s="27"/>
      <c r="J5" s="27"/>
      <c r="K5" s="27"/>
      <c r="L5" s="27"/>
      <c r="M5" s="27"/>
      <c r="N5" s="27"/>
      <c r="O5" s="27"/>
      <c r="P5" s="27"/>
      <c r="Q5" s="27"/>
      <c r="R5" s="27"/>
      <c r="S5" s="27"/>
      <c r="T5" s="27"/>
      <c r="U5" s="27"/>
      <c r="V5" s="27"/>
      <c r="W5" s="27"/>
      <c r="X5" s="27"/>
      <c r="Y5" s="27"/>
      <c r="Z5" s="28"/>
      <c r="AA5" s="33" t="s">
        <v>24</v>
      </c>
      <c r="AB5" s="34"/>
    </row>
    <row r="6" spans="1:28" ht="27.75" customHeight="1">
      <c r="A6" s="32"/>
      <c r="B6" s="35"/>
      <c r="C6" s="36"/>
      <c r="D6" s="29" t="s">
        <v>58</v>
      </c>
      <c r="E6" s="32" t="s">
        <v>59</v>
      </c>
      <c r="F6" s="32" t="s">
        <v>3</v>
      </c>
      <c r="G6" s="32"/>
      <c r="H6" s="32"/>
      <c r="I6" s="32"/>
      <c r="J6" s="32"/>
      <c r="K6" s="32"/>
      <c r="L6" s="32"/>
      <c r="M6" s="26" t="s">
        <v>4</v>
      </c>
      <c r="N6" s="27"/>
      <c r="O6" s="27"/>
      <c r="P6" s="27"/>
      <c r="Q6" s="27"/>
      <c r="R6" s="27"/>
      <c r="S6" s="27"/>
      <c r="T6" s="27"/>
      <c r="U6" s="27"/>
      <c r="V6" s="27"/>
      <c r="W6" s="27"/>
      <c r="X6" s="27"/>
      <c r="Y6" s="27"/>
      <c r="Z6" s="28"/>
      <c r="AA6" s="35"/>
      <c r="AB6" s="36"/>
    </row>
    <row r="7" spans="1:28" ht="42.75" customHeight="1">
      <c r="A7" s="32"/>
      <c r="B7" s="35"/>
      <c r="C7" s="36"/>
      <c r="D7" s="30"/>
      <c r="E7" s="32"/>
      <c r="F7" s="32" t="s">
        <v>5</v>
      </c>
      <c r="G7" s="32" t="s">
        <v>6</v>
      </c>
      <c r="H7" s="32" t="s">
        <v>7</v>
      </c>
      <c r="I7" s="32"/>
      <c r="J7" s="32"/>
      <c r="K7" s="32"/>
      <c r="L7" s="32"/>
      <c r="M7" s="32" t="s">
        <v>8</v>
      </c>
      <c r="N7" s="32"/>
      <c r="O7" s="32"/>
      <c r="P7" s="32"/>
      <c r="Q7" s="32" t="s">
        <v>9</v>
      </c>
      <c r="R7" s="32"/>
      <c r="S7" s="32"/>
      <c r="T7" s="32"/>
      <c r="U7" s="32"/>
      <c r="V7" s="32"/>
      <c r="W7" s="32"/>
      <c r="X7" s="32"/>
      <c r="Y7" s="32"/>
      <c r="Z7" s="32"/>
      <c r="AA7" s="35"/>
      <c r="AB7" s="36"/>
    </row>
    <row r="8" spans="1:28" ht="27.75" customHeight="1">
      <c r="A8" s="32"/>
      <c r="B8" s="35"/>
      <c r="C8" s="36"/>
      <c r="D8" s="30"/>
      <c r="E8" s="32"/>
      <c r="F8" s="32"/>
      <c r="G8" s="32"/>
      <c r="H8" s="32" t="s">
        <v>10</v>
      </c>
      <c r="I8" s="32" t="s">
        <v>11</v>
      </c>
      <c r="J8" s="32" t="s">
        <v>12</v>
      </c>
      <c r="K8" s="32"/>
      <c r="L8" s="32" t="s">
        <v>13</v>
      </c>
      <c r="M8" s="32" t="s">
        <v>14</v>
      </c>
      <c r="N8" s="32" t="s">
        <v>15</v>
      </c>
      <c r="O8" s="32" t="s">
        <v>16</v>
      </c>
      <c r="P8" s="32" t="s">
        <v>17</v>
      </c>
      <c r="Q8" s="32" t="s">
        <v>18</v>
      </c>
      <c r="R8" s="32"/>
      <c r="S8" s="32"/>
      <c r="T8" s="32" t="s">
        <v>15</v>
      </c>
      <c r="U8" s="32"/>
      <c r="V8" s="32" t="s">
        <v>16</v>
      </c>
      <c r="W8" s="32"/>
      <c r="X8" s="32" t="s">
        <v>17</v>
      </c>
      <c r="Y8" s="32"/>
      <c r="Z8" s="32"/>
      <c r="AA8" s="37"/>
      <c r="AB8" s="38"/>
    </row>
    <row r="9" spans="1:28" ht="27.75" customHeight="1">
      <c r="A9" s="32"/>
      <c r="B9" s="35"/>
      <c r="C9" s="36"/>
      <c r="D9" s="30"/>
      <c r="E9" s="32"/>
      <c r="F9" s="32"/>
      <c r="G9" s="32"/>
      <c r="H9" s="32"/>
      <c r="I9" s="32"/>
      <c r="J9" s="32" t="s">
        <v>19</v>
      </c>
      <c r="K9" s="32" t="s">
        <v>20</v>
      </c>
      <c r="L9" s="32"/>
      <c r="M9" s="32"/>
      <c r="N9" s="32"/>
      <c r="O9" s="32"/>
      <c r="P9" s="32"/>
      <c r="Q9" s="32" t="s">
        <v>21</v>
      </c>
      <c r="R9" s="32" t="s">
        <v>11</v>
      </c>
      <c r="S9" s="32" t="s">
        <v>13</v>
      </c>
      <c r="T9" s="32" t="s">
        <v>21</v>
      </c>
      <c r="U9" s="32" t="s">
        <v>11</v>
      </c>
      <c r="V9" s="32" t="s">
        <v>21</v>
      </c>
      <c r="W9" s="32" t="s">
        <v>11</v>
      </c>
      <c r="X9" s="32" t="s">
        <v>21</v>
      </c>
      <c r="Y9" s="32" t="s">
        <v>11</v>
      </c>
      <c r="Z9" s="32" t="s">
        <v>13</v>
      </c>
      <c r="AA9" s="32" t="s">
        <v>31</v>
      </c>
      <c r="AB9" s="32" t="s">
        <v>32</v>
      </c>
    </row>
    <row r="10" spans="1:28" ht="27.75" customHeight="1">
      <c r="A10" s="32"/>
      <c r="B10" s="37"/>
      <c r="C10" s="38"/>
      <c r="D10" s="31"/>
      <c r="E10" s="32"/>
      <c r="F10" s="32"/>
      <c r="G10" s="32"/>
      <c r="H10" s="32"/>
      <c r="I10" s="32"/>
      <c r="J10" s="32"/>
      <c r="K10" s="32"/>
      <c r="L10" s="32"/>
      <c r="M10" s="32"/>
      <c r="N10" s="32"/>
      <c r="O10" s="32"/>
      <c r="P10" s="32"/>
      <c r="Q10" s="32"/>
      <c r="R10" s="32"/>
      <c r="S10" s="32"/>
      <c r="T10" s="32"/>
      <c r="U10" s="32"/>
      <c r="V10" s="32"/>
      <c r="W10" s="32"/>
      <c r="X10" s="32"/>
      <c r="Y10" s="32"/>
      <c r="Z10" s="32"/>
      <c r="AA10" s="32"/>
      <c r="AB10" s="32"/>
    </row>
    <row r="11" spans="1:28" ht="27.75" customHeight="1">
      <c r="A11" s="6">
        <v>1</v>
      </c>
      <c r="B11" s="45" t="s">
        <v>22</v>
      </c>
      <c r="C11" s="46"/>
      <c r="D11" s="12">
        <f>D12+D13+D14+D15+D16</f>
        <v>32</v>
      </c>
      <c r="E11" s="12">
        <f>E12+E13+E14+E15+E16</f>
        <v>573</v>
      </c>
      <c r="F11" s="2">
        <f>SUM(F12:F16)</f>
        <v>338</v>
      </c>
      <c r="G11" s="2">
        <f t="shared" ref="G11:Y11" si="0">SUM(G12:G16)</f>
        <v>305</v>
      </c>
      <c r="H11" s="2">
        <v>12</v>
      </c>
      <c r="I11" s="2">
        <f>J11+K11</f>
        <v>186</v>
      </c>
      <c r="J11" s="2">
        <f t="shared" si="0"/>
        <v>54</v>
      </c>
      <c r="K11" s="2">
        <f t="shared" si="0"/>
        <v>132</v>
      </c>
      <c r="L11" s="13">
        <f>I11/F11*100</f>
        <v>55.029585798816569</v>
      </c>
      <c r="M11" s="2">
        <f t="shared" si="0"/>
        <v>432</v>
      </c>
      <c r="N11" s="2">
        <f t="shared" si="0"/>
        <v>144</v>
      </c>
      <c r="O11" s="2">
        <f t="shared" si="0"/>
        <v>116</v>
      </c>
      <c r="P11" s="2">
        <f t="shared" si="0"/>
        <v>172</v>
      </c>
      <c r="Q11" s="2">
        <f t="shared" si="0"/>
        <v>20</v>
      </c>
      <c r="R11" s="2">
        <f t="shared" si="0"/>
        <v>387</v>
      </c>
      <c r="S11" s="2">
        <v>100</v>
      </c>
      <c r="T11" s="2">
        <f t="shared" si="0"/>
        <v>8</v>
      </c>
      <c r="U11" s="2">
        <f t="shared" si="0"/>
        <v>131</v>
      </c>
      <c r="V11" s="2">
        <f t="shared" si="0"/>
        <v>6</v>
      </c>
      <c r="W11" s="2">
        <f t="shared" si="0"/>
        <v>102</v>
      </c>
      <c r="X11" s="2">
        <f t="shared" si="0"/>
        <v>6</v>
      </c>
      <c r="Y11" s="2">
        <f t="shared" si="0"/>
        <v>154</v>
      </c>
      <c r="Z11" s="2">
        <v>100</v>
      </c>
      <c r="AA11" s="20">
        <v>2028</v>
      </c>
      <c r="AB11" s="20">
        <v>1</v>
      </c>
    </row>
    <row r="12" spans="1:28" ht="27.75" customHeight="1">
      <c r="A12" s="7" t="s">
        <v>51</v>
      </c>
      <c r="B12" s="41" t="s">
        <v>47</v>
      </c>
      <c r="C12" s="42"/>
      <c r="D12" s="14">
        <f t="shared" ref="D12:E16" si="1">H12+Q12</f>
        <v>8</v>
      </c>
      <c r="E12" s="14">
        <f t="shared" si="1"/>
        <v>161</v>
      </c>
      <c r="F12" s="3">
        <v>94</v>
      </c>
      <c r="G12" s="3">
        <v>86</v>
      </c>
      <c r="H12" s="3">
        <v>2</v>
      </c>
      <c r="I12" s="3">
        <f t="shared" ref="I12:I16" si="2">J12+K12</f>
        <v>40</v>
      </c>
      <c r="J12" s="3">
        <v>0</v>
      </c>
      <c r="K12" s="3">
        <v>40</v>
      </c>
      <c r="L12" s="3">
        <v>42.55</v>
      </c>
      <c r="M12" s="3">
        <f>N12+O12+P12</f>
        <v>138</v>
      </c>
      <c r="N12" s="3">
        <v>45</v>
      </c>
      <c r="O12" s="3">
        <v>44</v>
      </c>
      <c r="P12" s="3">
        <v>49</v>
      </c>
      <c r="Q12" s="3">
        <f>T12+V12+X12</f>
        <v>6</v>
      </c>
      <c r="R12" s="3">
        <f>U12+W12+Y12</f>
        <v>121</v>
      </c>
      <c r="S12" s="3">
        <v>100</v>
      </c>
      <c r="T12" s="3">
        <v>2</v>
      </c>
      <c r="U12" s="3">
        <v>39</v>
      </c>
      <c r="V12" s="3">
        <v>2</v>
      </c>
      <c r="W12" s="3">
        <v>36</v>
      </c>
      <c r="X12" s="3">
        <v>2</v>
      </c>
      <c r="Y12" s="3">
        <v>46</v>
      </c>
      <c r="Z12" s="3">
        <v>100</v>
      </c>
      <c r="AA12" s="18"/>
      <c r="AB12" s="18"/>
    </row>
    <row r="13" spans="1:28" s="16" customFormat="1" ht="27.75" customHeight="1">
      <c r="A13" s="43" t="s">
        <v>51</v>
      </c>
      <c r="B13" s="47" t="s">
        <v>48</v>
      </c>
      <c r="C13" s="15" t="s">
        <v>54</v>
      </c>
      <c r="D13" s="14">
        <f t="shared" si="1"/>
        <v>5</v>
      </c>
      <c r="E13" s="14">
        <f t="shared" si="1"/>
        <v>76</v>
      </c>
      <c r="F13" s="39">
        <v>105</v>
      </c>
      <c r="G13" s="39">
        <v>82</v>
      </c>
      <c r="H13" s="3">
        <v>2</v>
      </c>
      <c r="I13" s="3">
        <f t="shared" si="2"/>
        <v>25</v>
      </c>
      <c r="J13" s="3">
        <v>12</v>
      </c>
      <c r="K13" s="3">
        <v>13</v>
      </c>
      <c r="L13" s="8">
        <f>I13/F13*100</f>
        <v>23.809523809523807</v>
      </c>
      <c r="M13" s="39">
        <f t="shared" ref="M13:M16" si="3">N13+O13+P13</f>
        <v>121</v>
      </c>
      <c r="N13" s="39">
        <v>51</v>
      </c>
      <c r="O13" s="39">
        <v>26</v>
      </c>
      <c r="P13" s="39">
        <v>44</v>
      </c>
      <c r="Q13" s="3">
        <f t="shared" ref="Q13:R16" si="4">T13+V13+X13</f>
        <v>3</v>
      </c>
      <c r="R13" s="3">
        <f t="shared" si="4"/>
        <v>51</v>
      </c>
      <c r="S13" s="3">
        <v>100</v>
      </c>
      <c r="T13" s="3">
        <v>1</v>
      </c>
      <c r="U13" s="3">
        <v>20</v>
      </c>
      <c r="V13" s="3">
        <v>1</v>
      </c>
      <c r="W13" s="3">
        <v>12</v>
      </c>
      <c r="X13" s="3">
        <v>1</v>
      </c>
      <c r="Y13" s="3">
        <v>19</v>
      </c>
      <c r="Z13" s="17">
        <v>100</v>
      </c>
      <c r="AA13" s="19"/>
      <c r="AB13" s="19"/>
    </row>
    <row r="14" spans="1:28" s="16" customFormat="1" ht="27.75" customHeight="1">
      <c r="A14" s="44"/>
      <c r="B14" s="48"/>
      <c r="C14" s="15" t="s">
        <v>57</v>
      </c>
      <c r="D14" s="14">
        <f t="shared" si="1"/>
        <v>6</v>
      </c>
      <c r="E14" s="14">
        <f t="shared" si="1"/>
        <v>92</v>
      </c>
      <c r="F14" s="40"/>
      <c r="G14" s="40"/>
      <c r="H14" s="3">
        <v>2</v>
      </c>
      <c r="I14" s="3">
        <f t="shared" si="2"/>
        <v>30</v>
      </c>
      <c r="J14" s="3">
        <v>13</v>
      </c>
      <c r="K14" s="3">
        <v>17</v>
      </c>
      <c r="L14" s="3">
        <v>28.57</v>
      </c>
      <c r="M14" s="40"/>
      <c r="N14" s="40"/>
      <c r="O14" s="40"/>
      <c r="P14" s="40"/>
      <c r="Q14" s="3">
        <f t="shared" si="4"/>
        <v>4</v>
      </c>
      <c r="R14" s="3">
        <f t="shared" si="4"/>
        <v>62</v>
      </c>
      <c r="S14" s="3">
        <v>100</v>
      </c>
      <c r="T14" s="3">
        <v>2</v>
      </c>
      <c r="U14" s="3">
        <v>27</v>
      </c>
      <c r="V14" s="3">
        <v>1</v>
      </c>
      <c r="W14" s="3">
        <v>13</v>
      </c>
      <c r="X14" s="3">
        <v>1</v>
      </c>
      <c r="Y14" s="3">
        <v>22</v>
      </c>
      <c r="Z14" s="17">
        <v>100</v>
      </c>
      <c r="AA14" s="19"/>
      <c r="AB14" s="19"/>
    </row>
    <row r="15" spans="1:28" ht="27.75" customHeight="1">
      <c r="A15" s="7" t="s">
        <v>51</v>
      </c>
      <c r="B15" s="41" t="s">
        <v>49</v>
      </c>
      <c r="C15" s="42"/>
      <c r="D15" s="14">
        <f t="shared" si="1"/>
        <v>7</v>
      </c>
      <c r="E15" s="14">
        <f t="shared" si="1"/>
        <v>132</v>
      </c>
      <c r="F15" s="3">
        <v>68</v>
      </c>
      <c r="G15" s="3">
        <v>66</v>
      </c>
      <c r="H15" s="3">
        <v>3</v>
      </c>
      <c r="I15" s="3">
        <f t="shared" si="2"/>
        <v>45</v>
      </c>
      <c r="J15" s="3">
        <v>15</v>
      </c>
      <c r="K15" s="3">
        <v>30</v>
      </c>
      <c r="L15" s="8">
        <f>I15/F15*100</f>
        <v>66.17647058823529</v>
      </c>
      <c r="M15" s="3">
        <f t="shared" si="3"/>
        <v>82</v>
      </c>
      <c r="N15" s="3">
        <v>27</v>
      </c>
      <c r="O15" s="3">
        <v>21</v>
      </c>
      <c r="P15" s="3">
        <v>34</v>
      </c>
      <c r="Q15" s="3">
        <f t="shared" si="4"/>
        <v>4</v>
      </c>
      <c r="R15" s="3">
        <f t="shared" si="4"/>
        <v>87</v>
      </c>
      <c r="S15" s="3">
        <v>100</v>
      </c>
      <c r="T15" s="3">
        <v>2</v>
      </c>
      <c r="U15" s="3">
        <v>30</v>
      </c>
      <c r="V15" s="3">
        <v>1</v>
      </c>
      <c r="W15" s="3">
        <v>22</v>
      </c>
      <c r="X15" s="3">
        <v>1</v>
      </c>
      <c r="Y15" s="3">
        <v>35</v>
      </c>
      <c r="Z15" s="3">
        <v>100</v>
      </c>
      <c r="AA15" s="18"/>
      <c r="AB15" s="18"/>
    </row>
    <row r="16" spans="1:28" ht="33" customHeight="1">
      <c r="A16" s="7" t="s">
        <v>51</v>
      </c>
      <c r="B16" s="41" t="s">
        <v>50</v>
      </c>
      <c r="C16" s="42"/>
      <c r="D16" s="14">
        <f t="shared" si="1"/>
        <v>6</v>
      </c>
      <c r="E16" s="14">
        <f t="shared" si="1"/>
        <v>112</v>
      </c>
      <c r="F16" s="3">
        <v>71</v>
      </c>
      <c r="G16" s="3">
        <v>71</v>
      </c>
      <c r="H16" s="3">
        <v>3</v>
      </c>
      <c r="I16" s="3">
        <f t="shared" si="2"/>
        <v>46</v>
      </c>
      <c r="J16" s="3">
        <v>14</v>
      </c>
      <c r="K16" s="3">
        <v>32</v>
      </c>
      <c r="L16" s="3">
        <v>64.790000000000006</v>
      </c>
      <c r="M16" s="3">
        <f t="shared" si="3"/>
        <v>91</v>
      </c>
      <c r="N16" s="3">
        <v>21</v>
      </c>
      <c r="O16" s="3">
        <v>25</v>
      </c>
      <c r="P16" s="3">
        <v>45</v>
      </c>
      <c r="Q16" s="3">
        <f t="shared" si="4"/>
        <v>3</v>
      </c>
      <c r="R16" s="3">
        <f t="shared" si="4"/>
        <v>66</v>
      </c>
      <c r="S16" s="3">
        <v>100</v>
      </c>
      <c r="T16" s="3">
        <v>1</v>
      </c>
      <c r="U16" s="3">
        <v>15</v>
      </c>
      <c r="V16" s="3">
        <v>1</v>
      </c>
      <c r="W16" s="3">
        <v>19</v>
      </c>
      <c r="X16" s="3">
        <v>1</v>
      </c>
      <c r="Y16" s="3">
        <v>32</v>
      </c>
      <c r="Z16" s="3">
        <v>100</v>
      </c>
      <c r="AA16" s="18"/>
      <c r="AB16" s="18"/>
    </row>
    <row r="17" spans="1:28" ht="36" customHeight="1"/>
    <row r="18" spans="1:28" ht="27.75" customHeight="1">
      <c r="A18" s="25" t="s">
        <v>67</v>
      </c>
      <c r="B18" s="25"/>
      <c r="C18" s="21"/>
      <c r="D18" s="21"/>
      <c r="E18" s="21"/>
      <c r="F18" s="21"/>
      <c r="G18" s="21"/>
      <c r="H18" s="21"/>
      <c r="I18" s="21"/>
      <c r="J18" s="21"/>
      <c r="K18" s="21"/>
      <c r="L18" s="21"/>
      <c r="M18" s="21"/>
      <c r="N18" s="21"/>
      <c r="O18" s="21"/>
      <c r="P18" s="21"/>
      <c r="Q18" s="21"/>
      <c r="R18" s="21"/>
      <c r="S18" s="21"/>
      <c r="T18" s="21"/>
      <c r="U18" s="21"/>
      <c r="V18" s="21"/>
      <c r="W18" s="21"/>
      <c r="X18" s="22"/>
      <c r="Y18" s="22"/>
      <c r="Z18" s="22"/>
      <c r="AA18" s="22"/>
      <c r="AB18" s="22"/>
    </row>
    <row r="19" spans="1:28" ht="27.75" customHeight="1">
      <c r="A19" s="23" t="s">
        <v>68</v>
      </c>
      <c r="B19" s="23"/>
      <c r="C19" s="23"/>
      <c r="D19" s="23"/>
      <c r="E19" s="23"/>
      <c r="F19" s="23"/>
      <c r="G19" s="23"/>
      <c r="H19" s="23"/>
      <c r="I19" s="23"/>
      <c r="J19" s="23"/>
      <c r="K19" s="23"/>
      <c r="L19" s="23"/>
      <c r="M19" s="23"/>
      <c r="N19" s="23"/>
      <c r="O19" s="23"/>
      <c r="P19" s="23"/>
      <c r="Q19" s="23"/>
      <c r="R19" s="23"/>
      <c r="S19" s="23"/>
      <c r="T19" s="21"/>
      <c r="U19" s="21"/>
      <c r="V19" s="21"/>
      <c r="W19" s="21"/>
      <c r="X19" s="22"/>
      <c r="Y19" s="22"/>
      <c r="Z19" s="22"/>
      <c r="AA19" s="22"/>
      <c r="AB19" s="22"/>
    </row>
    <row r="20" spans="1:28" ht="27.75" customHeight="1">
      <c r="A20" s="23" t="s">
        <v>69</v>
      </c>
      <c r="B20" s="23"/>
      <c r="C20" s="23"/>
      <c r="D20" s="23"/>
      <c r="E20" s="23"/>
      <c r="F20" s="23"/>
      <c r="G20" s="23"/>
      <c r="H20" s="23"/>
      <c r="I20" s="23"/>
      <c r="J20" s="23"/>
      <c r="K20" s="23"/>
      <c r="L20" s="23"/>
      <c r="M20" s="23"/>
      <c r="N20" s="23"/>
      <c r="O20" s="23"/>
      <c r="P20" s="23"/>
      <c r="Q20" s="23"/>
      <c r="R20" s="23"/>
      <c r="S20" s="23"/>
      <c r="T20" s="21"/>
      <c r="U20" s="21"/>
      <c r="V20" s="21"/>
      <c r="W20" s="21"/>
      <c r="X20" s="22"/>
      <c r="Y20" s="22"/>
      <c r="Z20" s="22"/>
      <c r="AA20" s="22"/>
      <c r="AB20" s="22"/>
    </row>
    <row r="21" spans="1:28" ht="27.75" customHeight="1">
      <c r="A21" s="24" t="s">
        <v>71</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row>
  </sheetData>
  <mergeCells count="56">
    <mergeCell ref="A2:AB2"/>
    <mergeCell ref="A3:AB3"/>
    <mergeCell ref="A1:AB1"/>
    <mergeCell ref="R9:R10"/>
    <mergeCell ref="T9:T10"/>
    <mergeCell ref="A5:A10"/>
    <mergeCell ref="F7:F10"/>
    <mergeCell ref="H8:H10"/>
    <mergeCell ref="B5:C10"/>
    <mergeCell ref="F6:L6"/>
    <mergeCell ref="M6:Z6"/>
    <mergeCell ref="G7:G10"/>
    <mergeCell ref="H7:L7"/>
    <mergeCell ref="M7:P7"/>
    <mergeCell ref="Q7:Z7"/>
    <mergeCell ref="Z9:Z10"/>
    <mergeCell ref="B16:C16"/>
    <mergeCell ref="A13:A14"/>
    <mergeCell ref="F13:F14"/>
    <mergeCell ref="G13:G14"/>
    <mergeCell ref="J8:K8"/>
    <mergeCell ref="I8:I10"/>
    <mergeCell ref="B15:C15"/>
    <mergeCell ref="B11:C11"/>
    <mergeCell ref="B12:C12"/>
    <mergeCell ref="B13:B14"/>
    <mergeCell ref="M13:M14"/>
    <mergeCell ref="N13:N14"/>
    <mergeCell ref="O13:O14"/>
    <mergeCell ref="P13:P14"/>
    <mergeCell ref="J9:J10"/>
    <mergeCell ref="L8:L10"/>
    <mergeCell ref="M8:M10"/>
    <mergeCell ref="N8:N10"/>
    <mergeCell ref="K9:K10"/>
    <mergeCell ref="Y9:Y10"/>
    <mergeCell ref="P8:P10"/>
    <mergeCell ref="Q8:S8"/>
    <mergeCell ref="T8:U8"/>
    <mergeCell ref="V8:W8"/>
    <mergeCell ref="A21:AB21"/>
    <mergeCell ref="A18:B18"/>
    <mergeCell ref="D5:Z5"/>
    <mergeCell ref="D6:D10"/>
    <mergeCell ref="E6:E10"/>
    <mergeCell ref="AA5:AB8"/>
    <mergeCell ref="AA9:AA10"/>
    <mergeCell ref="AB9:AB10"/>
    <mergeCell ref="O8:O10"/>
    <mergeCell ref="Q9:Q10"/>
    <mergeCell ref="S9:S10"/>
    <mergeCell ref="U9:U10"/>
    <mergeCell ref="X8:Z8"/>
    <mergeCell ref="V9:V10"/>
    <mergeCell ref="W9:W10"/>
    <mergeCell ref="X9:X10"/>
  </mergeCells>
  <pageMargins left="0.42" right="0.16" top="0.5" bottom="0.46" header="0.3" footer="0.3"/>
  <pageSetup paperSize="9" scale="7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5"/>
  <sheetViews>
    <sheetView zoomScaleNormal="100" workbookViewId="0">
      <selection activeCell="J11" sqref="J11"/>
    </sheetView>
  </sheetViews>
  <sheetFormatPr defaultColWidth="8.83203125" defaultRowHeight="14"/>
  <cols>
    <col min="1" max="1" width="5" customWidth="1"/>
    <col min="2" max="2" width="24.08203125" customWidth="1"/>
    <col min="3" max="3" width="7.08203125" customWidth="1"/>
    <col min="4" max="4" width="8.25" customWidth="1"/>
    <col min="5" max="5" width="5.58203125" customWidth="1"/>
    <col min="6" max="6" width="7.58203125" customWidth="1"/>
    <col min="7" max="7" width="9" customWidth="1"/>
    <col min="8" max="8" width="6.33203125" customWidth="1"/>
    <col min="9" max="9" width="5.58203125" customWidth="1"/>
    <col min="10" max="10" width="7.5" customWidth="1"/>
    <col min="11" max="11" width="7" customWidth="1"/>
    <col min="12" max="12" width="9" customWidth="1"/>
    <col min="13" max="13" width="7" customWidth="1"/>
    <col min="14" max="14" width="9" customWidth="1"/>
    <col min="15" max="15" width="7" customWidth="1"/>
    <col min="16" max="16" width="9" customWidth="1"/>
    <col min="17" max="17" width="7" customWidth="1"/>
    <col min="18" max="19" width="9" customWidth="1"/>
    <col min="20" max="20" width="8" customWidth="1"/>
  </cols>
  <sheetData>
    <row r="1" spans="1:20" ht="21.75" customHeight="1">
      <c r="A1" s="51" t="s">
        <v>65</v>
      </c>
      <c r="B1" s="51"/>
      <c r="C1" s="51"/>
      <c r="D1" s="51"/>
      <c r="E1" s="51"/>
      <c r="F1" s="51"/>
      <c r="G1" s="51"/>
      <c r="H1" s="51"/>
      <c r="I1" s="51"/>
      <c r="J1" s="51"/>
      <c r="K1" s="51"/>
      <c r="L1" s="51"/>
      <c r="M1" s="51"/>
      <c r="N1" s="51"/>
      <c r="O1" s="51"/>
      <c r="P1" s="51"/>
      <c r="Q1" s="51"/>
      <c r="R1" s="51"/>
      <c r="S1" s="51"/>
      <c r="T1" s="51"/>
    </row>
    <row r="2" spans="1:20" ht="20.25" customHeight="1">
      <c r="A2" s="49" t="s">
        <v>23</v>
      </c>
      <c r="B2" s="52"/>
      <c r="C2" s="52"/>
      <c r="D2" s="52"/>
      <c r="E2" s="52"/>
      <c r="F2" s="52"/>
      <c r="G2" s="52"/>
      <c r="H2" s="52"/>
      <c r="I2" s="52"/>
      <c r="J2" s="52"/>
      <c r="K2" s="52"/>
      <c r="L2" s="52"/>
      <c r="M2" s="52"/>
      <c r="N2" s="52"/>
      <c r="O2" s="52"/>
      <c r="P2" s="52"/>
      <c r="Q2" s="52"/>
      <c r="R2" s="52"/>
      <c r="S2" s="52"/>
      <c r="T2" s="52"/>
    </row>
    <row r="3" spans="1:20" ht="20.25" customHeight="1">
      <c r="A3" s="50" t="s">
        <v>73</v>
      </c>
      <c r="B3" s="52"/>
      <c r="C3" s="52"/>
      <c r="D3" s="52"/>
      <c r="E3" s="52"/>
      <c r="F3" s="52"/>
      <c r="G3" s="52"/>
      <c r="H3" s="52"/>
      <c r="I3" s="52"/>
      <c r="J3" s="52"/>
      <c r="K3" s="52"/>
      <c r="L3" s="52"/>
      <c r="M3" s="52"/>
      <c r="N3" s="52"/>
      <c r="O3" s="52"/>
      <c r="P3" s="52"/>
      <c r="Q3" s="52"/>
      <c r="R3" s="52"/>
      <c r="S3" s="52"/>
      <c r="T3" s="52"/>
    </row>
    <row r="4" spans="1:20">
      <c r="A4" s="1"/>
      <c r="B4" s="1"/>
      <c r="C4" s="1"/>
      <c r="D4" s="1"/>
      <c r="E4" s="1"/>
      <c r="F4" s="1"/>
      <c r="G4" s="1"/>
      <c r="H4" s="1"/>
      <c r="I4" s="1"/>
      <c r="J4" s="1"/>
      <c r="K4" s="1"/>
      <c r="L4" s="1"/>
      <c r="M4" s="1"/>
      <c r="N4" s="1"/>
      <c r="O4" s="1"/>
      <c r="P4" s="1"/>
      <c r="Q4" s="1"/>
      <c r="R4" s="1"/>
      <c r="S4" s="1"/>
      <c r="T4" s="1"/>
    </row>
    <row r="5" spans="1:20" ht="48" customHeight="1">
      <c r="A5" s="32" t="s">
        <v>0</v>
      </c>
      <c r="B5" s="32" t="s">
        <v>1</v>
      </c>
      <c r="C5" s="32" t="s">
        <v>24</v>
      </c>
      <c r="D5" s="32"/>
      <c r="E5" s="32" t="s">
        <v>25</v>
      </c>
      <c r="F5" s="32"/>
      <c r="G5" s="32"/>
      <c r="H5" s="32" t="s">
        <v>70</v>
      </c>
      <c r="I5" s="32"/>
      <c r="J5" s="32"/>
      <c r="K5" s="32" t="s">
        <v>26</v>
      </c>
      <c r="L5" s="32"/>
      <c r="M5" s="32" t="s">
        <v>27</v>
      </c>
      <c r="N5" s="32"/>
      <c r="O5" s="32" t="s">
        <v>28</v>
      </c>
      <c r="P5" s="32"/>
      <c r="Q5" s="32" t="s">
        <v>29</v>
      </c>
      <c r="R5" s="32"/>
      <c r="S5" s="32" t="s">
        <v>30</v>
      </c>
      <c r="T5" s="32"/>
    </row>
    <row r="6" spans="1:20" ht="38.15" customHeight="1">
      <c r="A6" s="32"/>
      <c r="B6" s="32"/>
      <c r="C6" s="32" t="s">
        <v>31</v>
      </c>
      <c r="D6" s="32" t="s">
        <v>32</v>
      </c>
      <c r="E6" s="32" t="s">
        <v>21</v>
      </c>
      <c r="F6" s="32" t="s">
        <v>33</v>
      </c>
      <c r="G6" s="32" t="s">
        <v>34</v>
      </c>
      <c r="H6" s="32" t="s">
        <v>35</v>
      </c>
      <c r="I6" s="32" t="s">
        <v>21</v>
      </c>
      <c r="J6" s="32" t="s">
        <v>33</v>
      </c>
      <c r="K6" s="32" t="s">
        <v>21</v>
      </c>
      <c r="L6" s="32" t="s">
        <v>33</v>
      </c>
      <c r="M6" s="32" t="s">
        <v>21</v>
      </c>
      <c r="N6" s="32" t="s">
        <v>33</v>
      </c>
      <c r="O6" s="32" t="s">
        <v>21</v>
      </c>
      <c r="P6" s="32" t="s">
        <v>33</v>
      </c>
      <c r="Q6" s="32" t="s">
        <v>21</v>
      </c>
      <c r="R6" s="32" t="s">
        <v>33</v>
      </c>
      <c r="S6" s="32" t="s">
        <v>33</v>
      </c>
      <c r="T6" s="32" t="s">
        <v>13</v>
      </c>
    </row>
    <row r="7" spans="1:20" ht="18" customHeight="1">
      <c r="A7" s="32"/>
      <c r="B7" s="32"/>
      <c r="C7" s="32"/>
      <c r="D7" s="32"/>
      <c r="E7" s="32"/>
      <c r="F7" s="32"/>
      <c r="G7" s="32"/>
      <c r="H7" s="32"/>
      <c r="I7" s="32"/>
      <c r="J7" s="32"/>
      <c r="K7" s="32"/>
      <c r="L7" s="32"/>
      <c r="M7" s="32"/>
      <c r="N7" s="32"/>
      <c r="O7" s="32"/>
      <c r="P7" s="32"/>
      <c r="Q7" s="32"/>
      <c r="R7" s="32"/>
      <c r="S7" s="32"/>
      <c r="T7" s="32"/>
    </row>
    <row r="8" spans="1:20" ht="30.75" customHeight="1">
      <c r="A8" s="7">
        <v>1</v>
      </c>
      <c r="B8" s="5" t="s">
        <v>36</v>
      </c>
      <c r="C8" s="2">
        <v>2028</v>
      </c>
      <c r="D8" s="2">
        <v>1</v>
      </c>
      <c r="E8" s="2">
        <f t="shared" ref="E8:S8" si="0">SUM(E9:E11)</f>
        <v>20</v>
      </c>
      <c r="F8" s="2">
        <f t="shared" si="0"/>
        <v>529</v>
      </c>
      <c r="G8" s="2">
        <f>F8/E8</f>
        <v>26.45</v>
      </c>
      <c r="H8" s="2">
        <f t="shared" si="0"/>
        <v>113</v>
      </c>
      <c r="I8" s="2">
        <f t="shared" si="0"/>
        <v>4</v>
      </c>
      <c r="J8" s="2">
        <f t="shared" si="0"/>
        <v>113</v>
      </c>
      <c r="K8" s="2">
        <f t="shared" si="0"/>
        <v>4</v>
      </c>
      <c r="L8" s="2">
        <f t="shared" si="0"/>
        <v>99</v>
      </c>
      <c r="M8" s="2">
        <f t="shared" si="0"/>
        <v>4</v>
      </c>
      <c r="N8" s="2">
        <f t="shared" si="0"/>
        <v>96</v>
      </c>
      <c r="O8" s="2">
        <f t="shared" si="0"/>
        <v>4</v>
      </c>
      <c r="P8" s="2">
        <f t="shared" si="0"/>
        <v>111</v>
      </c>
      <c r="Q8" s="2">
        <f t="shared" si="0"/>
        <v>4</v>
      </c>
      <c r="R8" s="2">
        <f t="shared" si="0"/>
        <v>110</v>
      </c>
      <c r="S8" s="2">
        <f t="shared" si="0"/>
        <v>10</v>
      </c>
      <c r="T8" s="3">
        <v>100</v>
      </c>
    </row>
    <row r="9" spans="1:20" ht="27.75" customHeight="1">
      <c r="A9" s="7" t="s">
        <v>51</v>
      </c>
      <c r="B9" s="9" t="s">
        <v>53</v>
      </c>
      <c r="C9" s="2"/>
      <c r="D9" s="2"/>
      <c r="E9" s="3">
        <v>10</v>
      </c>
      <c r="F9" s="3">
        <v>309</v>
      </c>
      <c r="G9" s="3">
        <f t="shared" ref="G9:G11" si="1">F9/E9</f>
        <v>30.9</v>
      </c>
      <c r="H9" s="3">
        <v>65</v>
      </c>
      <c r="I9" s="3">
        <v>2</v>
      </c>
      <c r="J9" s="3">
        <v>65</v>
      </c>
      <c r="K9" s="3">
        <v>2</v>
      </c>
      <c r="L9" s="3">
        <v>58</v>
      </c>
      <c r="M9" s="3">
        <v>2</v>
      </c>
      <c r="N9" s="3">
        <v>61</v>
      </c>
      <c r="O9" s="3">
        <v>2</v>
      </c>
      <c r="P9" s="3">
        <v>65</v>
      </c>
      <c r="Q9" s="3">
        <v>2</v>
      </c>
      <c r="R9" s="3">
        <v>60</v>
      </c>
      <c r="S9" s="3">
        <v>5</v>
      </c>
      <c r="T9" s="3">
        <v>100</v>
      </c>
    </row>
    <row r="10" spans="1:20" ht="32.15" customHeight="1">
      <c r="A10" s="6" t="s">
        <v>51</v>
      </c>
      <c r="B10" s="9" t="s">
        <v>61</v>
      </c>
      <c r="C10" s="2"/>
      <c r="D10" s="3"/>
      <c r="E10" s="3">
        <v>5</v>
      </c>
      <c r="F10" s="3">
        <v>107</v>
      </c>
      <c r="G10" s="3">
        <f t="shared" si="1"/>
        <v>21.4</v>
      </c>
      <c r="H10" s="3">
        <v>27</v>
      </c>
      <c r="I10" s="3">
        <v>1</v>
      </c>
      <c r="J10" s="3">
        <v>27</v>
      </c>
      <c r="K10" s="3">
        <v>1</v>
      </c>
      <c r="L10" s="3">
        <v>22</v>
      </c>
      <c r="M10" s="3">
        <v>1</v>
      </c>
      <c r="N10" s="3">
        <v>19</v>
      </c>
      <c r="O10" s="3">
        <v>1</v>
      </c>
      <c r="P10" s="3">
        <v>20</v>
      </c>
      <c r="Q10" s="3">
        <v>1</v>
      </c>
      <c r="R10" s="3">
        <v>19</v>
      </c>
      <c r="S10" s="3">
        <v>1</v>
      </c>
      <c r="T10" s="3">
        <v>100</v>
      </c>
    </row>
    <row r="11" spans="1:20" ht="32.15" customHeight="1">
      <c r="A11" s="6" t="s">
        <v>51</v>
      </c>
      <c r="B11" s="9" t="s">
        <v>60</v>
      </c>
      <c r="C11" s="2"/>
      <c r="D11" s="3"/>
      <c r="E11" s="3">
        <v>5</v>
      </c>
      <c r="F11" s="3">
        <v>113</v>
      </c>
      <c r="G11" s="3">
        <f t="shared" si="1"/>
        <v>22.6</v>
      </c>
      <c r="H11" s="3">
        <v>21</v>
      </c>
      <c r="I11" s="3">
        <v>1</v>
      </c>
      <c r="J11" s="3">
        <v>21</v>
      </c>
      <c r="K11" s="3">
        <v>1</v>
      </c>
      <c r="L11" s="3">
        <v>19</v>
      </c>
      <c r="M11" s="3">
        <v>1</v>
      </c>
      <c r="N11" s="3">
        <v>16</v>
      </c>
      <c r="O11" s="3">
        <v>1</v>
      </c>
      <c r="P11" s="3">
        <v>26</v>
      </c>
      <c r="Q11" s="3">
        <v>1</v>
      </c>
      <c r="R11" s="3">
        <v>31</v>
      </c>
      <c r="S11" s="3">
        <v>4</v>
      </c>
      <c r="T11" s="3">
        <v>100</v>
      </c>
    </row>
    <row r="12" spans="1:20" ht="32.15" customHeight="1">
      <c r="A12" s="7" t="s">
        <v>52</v>
      </c>
      <c r="B12" s="5" t="s">
        <v>37</v>
      </c>
      <c r="C12" s="2"/>
      <c r="D12" s="2"/>
      <c r="E12" s="2">
        <f>E13+E14</f>
        <v>13</v>
      </c>
      <c r="F12" s="2">
        <f t="shared" ref="F12:S12" si="2">F13+F14</f>
        <v>337</v>
      </c>
      <c r="G12" s="13">
        <f>F12/E12</f>
        <v>25.923076923076923</v>
      </c>
      <c r="H12" s="2">
        <f t="shared" si="2"/>
        <v>66</v>
      </c>
      <c r="I12" s="2">
        <f t="shared" si="2"/>
        <v>2</v>
      </c>
      <c r="J12" s="2">
        <f t="shared" si="2"/>
        <v>66</v>
      </c>
      <c r="K12" s="2">
        <f t="shared" si="2"/>
        <v>3</v>
      </c>
      <c r="L12" s="2">
        <f t="shared" si="2"/>
        <v>62</v>
      </c>
      <c r="M12" s="2">
        <f t="shared" si="2"/>
        <v>2</v>
      </c>
      <c r="N12" s="2">
        <f t="shared" si="2"/>
        <v>62</v>
      </c>
      <c r="O12" s="2">
        <f t="shared" si="2"/>
        <v>2</v>
      </c>
      <c r="P12" s="2">
        <f t="shared" si="2"/>
        <v>64</v>
      </c>
      <c r="Q12" s="2">
        <f t="shared" si="2"/>
        <v>4</v>
      </c>
      <c r="R12" s="2">
        <f t="shared" si="2"/>
        <v>83</v>
      </c>
      <c r="S12" s="2">
        <f t="shared" si="2"/>
        <v>7</v>
      </c>
      <c r="T12" s="2">
        <v>100</v>
      </c>
    </row>
    <row r="13" spans="1:20" ht="32.15" customHeight="1">
      <c r="A13" s="6" t="s">
        <v>51</v>
      </c>
      <c r="B13" s="4" t="s">
        <v>62</v>
      </c>
      <c r="C13" s="11"/>
      <c r="D13" s="3"/>
      <c r="E13" s="3">
        <v>6</v>
      </c>
      <c r="F13" s="3">
        <v>163</v>
      </c>
      <c r="G13" s="8">
        <v>27</v>
      </c>
      <c r="H13" s="3">
        <v>38</v>
      </c>
      <c r="I13" s="3">
        <v>1</v>
      </c>
      <c r="J13" s="3">
        <v>38</v>
      </c>
      <c r="K13" s="3">
        <v>1</v>
      </c>
      <c r="L13" s="3">
        <v>25</v>
      </c>
      <c r="M13" s="3">
        <v>1</v>
      </c>
      <c r="N13" s="3">
        <v>30</v>
      </c>
      <c r="O13" s="3">
        <v>1</v>
      </c>
      <c r="P13" s="3">
        <v>28</v>
      </c>
      <c r="Q13" s="3">
        <v>2</v>
      </c>
      <c r="R13" s="3">
        <v>42</v>
      </c>
      <c r="S13" s="3">
        <v>5</v>
      </c>
      <c r="T13" s="3">
        <v>100</v>
      </c>
    </row>
    <row r="14" spans="1:20" ht="38.15" customHeight="1">
      <c r="A14" s="6" t="s">
        <v>51</v>
      </c>
      <c r="B14" s="4" t="s">
        <v>63</v>
      </c>
      <c r="C14" s="3"/>
      <c r="D14" s="3"/>
      <c r="E14" s="3">
        <v>7</v>
      </c>
      <c r="F14" s="3">
        <v>174</v>
      </c>
      <c r="G14" s="8">
        <v>24</v>
      </c>
      <c r="H14" s="3">
        <v>28</v>
      </c>
      <c r="I14" s="10">
        <v>1</v>
      </c>
      <c r="J14" s="3">
        <v>28</v>
      </c>
      <c r="K14" s="3">
        <v>2</v>
      </c>
      <c r="L14" s="3">
        <v>37</v>
      </c>
      <c r="M14" s="3">
        <v>1</v>
      </c>
      <c r="N14" s="3">
        <v>32</v>
      </c>
      <c r="O14" s="3">
        <v>1</v>
      </c>
      <c r="P14" s="3">
        <v>36</v>
      </c>
      <c r="Q14" s="3">
        <v>2</v>
      </c>
      <c r="R14" s="3">
        <v>41</v>
      </c>
      <c r="S14" s="3">
        <v>2</v>
      </c>
      <c r="T14" s="3">
        <v>100</v>
      </c>
    </row>
    <row r="15" spans="1:20" ht="31.5" customHeight="1">
      <c r="A15" s="26" t="s">
        <v>56</v>
      </c>
      <c r="B15" s="28"/>
      <c r="C15" s="2"/>
      <c r="D15" s="2"/>
      <c r="E15" s="2">
        <f t="shared" ref="E15:S15" si="3">E8+E12</f>
        <v>33</v>
      </c>
      <c r="F15" s="2">
        <f t="shared" si="3"/>
        <v>866</v>
      </c>
      <c r="G15" s="13">
        <f>F15/E15</f>
        <v>26.242424242424242</v>
      </c>
      <c r="H15" s="2">
        <f t="shared" si="3"/>
        <v>179</v>
      </c>
      <c r="I15" s="2">
        <f t="shared" si="3"/>
        <v>6</v>
      </c>
      <c r="J15" s="2">
        <f t="shared" si="3"/>
        <v>179</v>
      </c>
      <c r="K15" s="2">
        <f t="shared" si="3"/>
        <v>7</v>
      </c>
      <c r="L15" s="2">
        <f t="shared" si="3"/>
        <v>161</v>
      </c>
      <c r="M15" s="2">
        <f t="shared" si="3"/>
        <v>6</v>
      </c>
      <c r="N15" s="2">
        <f t="shared" si="3"/>
        <v>158</v>
      </c>
      <c r="O15" s="2">
        <f t="shared" si="3"/>
        <v>6</v>
      </c>
      <c r="P15" s="2">
        <f t="shared" si="3"/>
        <v>175</v>
      </c>
      <c r="Q15" s="2">
        <f t="shared" si="3"/>
        <v>8</v>
      </c>
      <c r="R15" s="2">
        <f t="shared" si="3"/>
        <v>193</v>
      </c>
      <c r="S15" s="2">
        <f t="shared" si="3"/>
        <v>17</v>
      </c>
      <c r="T15" s="2">
        <v>100</v>
      </c>
    </row>
  </sheetData>
  <mergeCells count="32">
    <mergeCell ref="A1:T1"/>
    <mergeCell ref="A2:T2"/>
    <mergeCell ref="A3:T3"/>
    <mergeCell ref="A5:A7"/>
    <mergeCell ref="B5:B7"/>
    <mergeCell ref="C5:D5"/>
    <mergeCell ref="E5:G5"/>
    <mergeCell ref="H5:J5"/>
    <mergeCell ref="K5:L5"/>
    <mergeCell ref="M5:N5"/>
    <mergeCell ref="O5:P5"/>
    <mergeCell ref="Q5:R5"/>
    <mergeCell ref="S5:T5"/>
    <mergeCell ref="C6:C7"/>
    <mergeCell ref="D6:D7"/>
    <mergeCell ref="E6:E7"/>
    <mergeCell ref="F6:F7"/>
    <mergeCell ref="A15:B15"/>
    <mergeCell ref="Q6:Q7"/>
    <mergeCell ref="R6:R7"/>
    <mergeCell ref="S6:S7"/>
    <mergeCell ref="G6:G7"/>
    <mergeCell ref="H6:H7"/>
    <mergeCell ref="I6:I7"/>
    <mergeCell ref="J6:J7"/>
    <mergeCell ref="K6:K7"/>
    <mergeCell ref="T6:T7"/>
    <mergeCell ref="L6:L7"/>
    <mergeCell ref="M6:M7"/>
    <mergeCell ref="N6:N7"/>
    <mergeCell ref="O6:O7"/>
    <mergeCell ref="P6:P7"/>
  </mergeCells>
  <pageMargins left="0.28999999999999998" right="0.23622047244094491" top="0.74803149606299213" bottom="0.74803149606299213" header="0.31496062992125984" footer="0.31496062992125984"/>
  <pageSetup paperSize="9" scale="8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
  <sheetViews>
    <sheetView workbookViewId="0">
      <selection activeCell="AA11" sqref="AA11"/>
    </sheetView>
  </sheetViews>
  <sheetFormatPr defaultColWidth="8.83203125" defaultRowHeight="14"/>
  <cols>
    <col min="1" max="1" width="5" customWidth="1"/>
    <col min="2" max="2" width="22.33203125" customWidth="1"/>
    <col min="3" max="3" width="5.33203125" customWidth="1"/>
    <col min="4" max="4" width="6.33203125" customWidth="1"/>
    <col min="5" max="21" width="5.33203125" customWidth="1"/>
  </cols>
  <sheetData>
    <row r="1" spans="1:21" ht="27" customHeight="1">
      <c r="A1" s="51" t="s">
        <v>66</v>
      </c>
      <c r="B1" s="51"/>
      <c r="C1" s="51"/>
      <c r="D1" s="51"/>
      <c r="E1" s="51"/>
      <c r="F1" s="51"/>
      <c r="G1" s="51"/>
      <c r="H1" s="51"/>
      <c r="I1" s="51"/>
      <c r="J1" s="51"/>
      <c r="K1" s="51"/>
      <c r="L1" s="51"/>
      <c r="M1" s="51"/>
      <c r="N1" s="51"/>
      <c r="O1" s="51"/>
      <c r="P1" s="51"/>
      <c r="Q1" s="51"/>
      <c r="R1" s="51"/>
      <c r="S1" s="51"/>
      <c r="T1" s="51"/>
      <c r="U1" s="51"/>
    </row>
    <row r="2" spans="1:21" ht="24" customHeight="1">
      <c r="A2" s="49" t="s">
        <v>38</v>
      </c>
      <c r="B2" s="52"/>
      <c r="C2" s="52"/>
      <c r="D2" s="52"/>
      <c r="E2" s="52"/>
      <c r="F2" s="52"/>
      <c r="G2" s="52"/>
      <c r="H2" s="52"/>
      <c r="I2" s="52"/>
      <c r="J2" s="52"/>
      <c r="K2" s="52"/>
      <c r="L2" s="52"/>
      <c r="M2" s="52"/>
      <c r="N2" s="52"/>
      <c r="O2" s="52"/>
      <c r="P2" s="52"/>
      <c r="Q2" s="52"/>
      <c r="R2" s="52"/>
      <c r="S2" s="52"/>
      <c r="T2" s="52"/>
      <c r="U2" s="52"/>
    </row>
    <row r="3" spans="1:21" ht="24" customHeight="1">
      <c r="A3" s="50" t="s">
        <v>73</v>
      </c>
      <c r="B3" s="52"/>
      <c r="C3" s="52"/>
      <c r="D3" s="52"/>
      <c r="E3" s="52"/>
      <c r="F3" s="52"/>
      <c r="G3" s="52"/>
      <c r="H3" s="52"/>
      <c r="I3" s="52"/>
      <c r="J3" s="52"/>
      <c r="K3" s="52"/>
      <c r="L3" s="52"/>
      <c r="M3" s="52"/>
      <c r="N3" s="52"/>
      <c r="O3" s="52"/>
      <c r="P3" s="52"/>
      <c r="Q3" s="52"/>
      <c r="R3" s="52"/>
      <c r="S3" s="52"/>
      <c r="T3" s="52"/>
      <c r="U3" s="52"/>
    </row>
    <row r="4" spans="1:21">
      <c r="A4" s="1"/>
      <c r="B4" s="1"/>
      <c r="C4" s="1"/>
      <c r="D4" s="1"/>
      <c r="E4" s="1"/>
      <c r="F4" s="1"/>
      <c r="G4" s="1"/>
      <c r="H4" s="1"/>
      <c r="I4" s="1"/>
      <c r="J4" s="1"/>
      <c r="K4" s="1"/>
      <c r="L4" s="1"/>
      <c r="M4" s="1"/>
      <c r="N4" s="1"/>
      <c r="O4" s="1"/>
      <c r="P4" s="1"/>
      <c r="Q4" s="1"/>
      <c r="R4" s="1"/>
      <c r="S4" s="1"/>
      <c r="T4" s="1"/>
      <c r="U4" s="1"/>
    </row>
    <row r="5" spans="1:21" ht="72" customHeight="1">
      <c r="A5" s="32" t="s">
        <v>0</v>
      </c>
      <c r="B5" s="32" t="s">
        <v>1</v>
      </c>
      <c r="C5" s="32" t="s">
        <v>55</v>
      </c>
      <c r="D5" s="32"/>
      <c r="E5" s="32" t="s">
        <v>25</v>
      </c>
      <c r="F5" s="32"/>
      <c r="G5" s="32"/>
      <c r="H5" s="32" t="s">
        <v>39</v>
      </c>
      <c r="I5" s="32"/>
      <c r="J5" s="32"/>
      <c r="K5" s="32" t="s">
        <v>40</v>
      </c>
      <c r="L5" s="32"/>
      <c r="M5" s="32" t="s">
        <v>41</v>
      </c>
      <c r="N5" s="32"/>
      <c r="O5" s="32" t="s">
        <v>42</v>
      </c>
      <c r="P5" s="32"/>
      <c r="Q5" s="32" t="s">
        <v>43</v>
      </c>
      <c r="R5" s="32"/>
      <c r="S5" s="32"/>
      <c r="T5" s="32" t="s">
        <v>30</v>
      </c>
      <c r="U5" s="32"/>
    </row>
    <row r="6" spans="1:21" ht="38.15" customHeight="1">
      <c r="A6" s="32"/>
      <c r="B6" s="32"/>
      <c r="C6" s="32" t="s">
        <v>31</v>
      </c>
      <c r="D6" s="32" t="s">
        <v>44</v>
      </c>
      <c r="E6" s="32" t="s">
        <v>21</v>
      </c>
      <c r="F6" s="32" t="s">
        <v>33</v>
      </c>
      <c r="G6" s="32" t="s">
        <v>34</v>
      </c>
      <c r="H6" s="32" t="s">
        <v>35</v>
      </c>
      <c r="I6" s="32" t="s">
        <v>21</v>
      </c>
      <c r="J6" s="32" t="s">
        <v>33</v>
      </c>
      <c r="K6" s="32" t="s">
        <v>21</v>
      </c>
      <c r="L6" s="32" t="s">
        <v>33</v>
      </c>
      <c r="M6" s="32" t="s">
        <v>21</v>
      </c>
      <c r="N6" s="32" t="s">
        <v>33</v>
      </c>
      <c r="O6" s="32" t="s">
        <v>21</v>
      </c>
      <c r="P6" s="32" t="s">
        <v>33</v>
      </c>
      <c r="Q6" s="32" t="s">
        <v>21</v>
      </c>
      <c r="R6" s="32" t="s">
        <v>45</v>
      </c>
      <c r="S6" s="32" t="s">
        <v>13</v>
      </c>
      <c r="T6" s="32" t="s">
        <v>21</v>
      </c>
      <c r="U6" s="32" t="s">
        <v>45</v>
      </c>
    </row>
    <row r="7" spans="1:21" ht="18" customHeight="1">
      <c r="A7" s="32"/>
      <c r="B7" s="32"/>
      <c r="C7" s="32"/>
      <c r="D7" s="32"/>
      <c r="E7" s="32"/>
      <c r="F7" s="32"/>
      <c r="G7" s="32"/>
      <c r="H7" s="32"/>
      <c r="I7" s="32"/>
      <c r="J7" s="32"/>
      <c r="K7" s="32"/>
      <c r="L7" s="32"/>
      <c r="M7" s="32"/>
      <c r="N7" s="32"/>
      <c r="O7" s="32"/>
      <c r="P7" s="32"/>
      <c r="Q7" s="32"/>
      <c r="R7" s="32"/>
      <c r="S7" s="32"/>
      <c r="T7" s="32"/>
      <c r="U7" s="32"/>
    </row>
    <row r="8" spans="1:21" ht="61.5" customHeight="1">
      <c r="A8" s="3">
        <v>1</v>
      </c>
      <c r="B8" s="5" t="s">
        <v>46</v>
      </c>
      <c r="C8" s="3">
        <v>0</v>
      </c>
      <c r="D8" s="3">
        <v>0</v>
      </c>
      <c r="E8" s="3">
        <v>4</v>
      </c>
      <c r="F8" s="3">
        <v>98</v>
      </c>
      <c r="G8" s="8">
        <v>24</v>
      </c>
      <c r="H8" s="3">
        <v>28</v>
      </c>
      <c r="I8" s="3">
        <v>1</v>
      </c>
      <c r="J8" s="3">
        <v>28</v>
      </c>
      <c r="K8" s="3">
        <v>1</v>
      </c>
      <c r="L8" s="3">
        <v>21</v>
      </c>
      <c r="M8" s="3">
        <v>1</v>
      </c>
      <c r="N8" s="3">
        <v>26</v>
      </c>
      <c r="O8" s="3">
        <v>1</v>
      </c>
      <c r="P8" s="3">
        <v>23</v>
      </c>
      <c r="Q8" s="3">
        <v>4</v>
      </c>
      <c r="R8" s="3">
        <v>98</v>
      </c>
      <c r="S8" s="3">
        <v>100</v>
      </c>
      <c r="T8" s="3">
        <v>2</v>
      </c>
      <c r="U8" s="3">
        <v>2</v>
      </c>
    </row>
  </sheetData>
  <mergeCells count="32">
    <mergeCell ref="A2:U2"/>
    <mergeCell ref="A3:U3"/>
    <mergeCell ref="A5:A7"/>
    <mergeCell ref="B5:B7"/>
    <mergeCell ref="C5:D5"/>
    <mergeCell ref="E5:G5"/>
    <mergeCell ref="H5:J5"/>
    <mergeCell ref="K5:L5"/>
    <mergeCell ref="M5:N5"/>
    <mergeCell ref="O5:P5"/>
    <mergeCell ref="Q5:S5"/>
    <mergeCell ref="T5:U5"/>
    <mergeCell ref="C6:C7"/>
    <mergeCell ref="D6:D7"/>
    <mergeCell ref="E6:E7"/>
    <mergeCell ref="F6:F7"/>
    <mergeCell ref="A1:U1"/>
    <mergeCell ref="Q6:Q7"/>
    <mergeCell ref="R6:R7"/>
    <mergeCell ref="S6:S7"/>
    <mergeCell ref="T6:T7"/>
    <mergeCell ref="U6:U7"/>
    <mergeCell ref="L6:L7"/>
    <mergeCell ref="M6:M7"/>
    <mergeCell ref="N6:N7"/>
    <mergeCell ref="O6:O7"/>
    <mergeCell ref="P6:P7"/>
    <mergeCell ref="G6:G7"/>
    <mergeCell ref="H6:H7"/>
    <mergeCell ref="I6:I7"/>
    <mergeCell ref="J6:J7"/>
    <mergeCell ref="K6:K7"/>
  </mergeCells>
  <pageMargins left="0.70866141732283472" right="0.31496062992125984"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Mầm non</vt:lpstr>
      <vt:lpstr>Tiểu học</vt:lpstr>
      <vt:lpstr>THCS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Hoang Hung</cp:lastModifiedBy>
  <cp:lastPrinted>2026-10-07T09:59:15Z</cp:lastPrinted>
  <dcterms:created xsi:type="dcterms:W3CDTF">2026-10-02T10:58:28Z</dcterms:created>
  <dcterms:modified xsi:type="dcterms:W3CDTF">2026-10-07T13:13:22Z</dcterms:modified>
</cp:coreProperties>
</file>